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Łódź z dr Muczyńskim\"/>
    </mc:Choice>
  </mc:AlternateContent>
  <bookViews>
    <workbookView xWindow="0" yWindow="0" windowWidth="8835" windowHeight="4905"/>
  </bookViews>
  <sheets>
    <sheet name="Wykres 1" sheetId="1" r:id="rId1"/>
    <sheet name="Wykres 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" i="1" l="1"/>
  <c r="R37" i="1"/>
  <c r="T38" i="1" l="1"/>
  <c r="U38" i="1"/>
  <c r="V38" i="1"/>
  <c r="S38" i="1"/>
  <c r="R38" i="1"/>
  <c r="W38" i="1" s="1"/>
  <c r="T39" i="1"/>
  <c r="U39" i="1"/>
  <c r="V39" i="1"/>
  <c r="S39" i="1"/>
  <c r="W39" i="1" s="1"/>
  <c r="R39" i="1"/>
  <c r="T37" i="1"/>
  <c r="U37" i="1"/>
  <c r="V37" i="1"/>
  <c r="S37" i="1"/>
  <c r="W37" i="1" s="1"/>
  <c r="O41" i="1" l="1"/>
  <c r="P41" i="1"/>
  <c r="Q41" i="1"/>
  <c r="N41" i="1"/>
  <c r="M41" i="1"/>
  <c r="R41" i="1" s="1"/>
  <c r="O40" i="1"/>
  <c r="P40" i="1"/>
  <c r="Q40" i="1"/>
  <c r="N40" i="1"/>
  <c r="R40" i="1" s="1"/>
  <c r="M40" i="1"/>
</calcChain>
</file>

<file path=xl/sharedStrings.xml><?xml version="1.0" encoding="utf-8"?>
<sst xmlns="http://schemas.openxmlformats.org/spreadsheetml/2006/main" count="23" uniqueCount="20">
  <si>
    <t>komunalne</t>
  </si>
  <si>
    <t>w tym socjalne</t>
  </si>
  <si>
    <t>Nowo wybudowane lokale oddane do użytku</t>
  </si>
  <si>
    <t>Lokale odzyskane w wyniku naturalnego ruchi ludności</t>
  </si>
  <si>
    <t>Liczba orzeczeń o eksmisję (liczba zarejestrowanych wniosków o realizację wyroku eksmisyjnego łącznie, według stanu na koniec roku)</t>
  </si>
  <si>
    <t>Eksmisje</t>
  </si>
  <si>
    <t>Liczba faktycznie przeprowadzonych eksmisji</t>
  </si>
  <si>
    <t>Liczba złożonych wniosków ogółem</t>
  </si>
  <si>
    <t>Liczba wniosków spełniających kryteria ogółem</t>
  </si>
  <si>
    <t>Liczba wniosków o lokal socjalny</t>
  </si>
  <si>
    <t>Liczba wniosków o l. socjalny spełniających kryteria</t>
  </si>
  <si>
    <t>Liczba wniosków o lokal mieszkalny</t>
  </si>
  <si>
    <t>Liczba wniosków o lokal mieszkalny spełniających kryteria</t>
  </si>
  <si>
    <t>Liczba wniosków ujętych do listy</t>
  </si>
  <si>
    <t>Liczba faktycznie zawartych umów</t>
  </si>
  <si>
    <t xml:space="preserve">Liczba orzeczeń o eksmisję  </t>
  </si>
  <si>
    <t>Zasób mieszkaniowy m. Poznań na koniec roku</t>
  </si>
  <si>
    <t>m. komunalne</t>
  </si>
  <si>
    <t>b.d.</t>
  </si>
  <si>
    <t>Zasoby mieszkaniowe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</si>
</sst>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Fill="1" applyBorder="1"/>
    <xf numFmtId="0" fontId="2" fillId="0" borderId="1" xfId="0" applyFont="1" applyBorder="1" applyAlignment="1">
      <alignment horizontal="left" wrapText="1" readingOrder="1"/>
    </xf>
    <xf numFmtId="0" fontId="2" fillId="0" borderId="1" xfId="0" applyFont="1" applyBorder="1" applyAlignment="1">
      <alignment horizontal="right" wrapText="1" readingOrder="1"/>
    </xf>
    <xf numFmtId="0" fontId="0" fillId="0" borderId="5" xfId="0" applyFill="1" applyBorder="1"/>
    <xf numFmtId="0" fontId="0" fillId="0" borderId="1" xfId="0" applyFill="1" applyBorder="1"/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right" wrapText="1" readingOrder="1"/>
    </xf>
    <xf numFmtId="0" fontId="2" fillId="0" borderId="4" xfId="0" applyFont="1" applyBorder="1" applyAlignment="1">
      <alignment horizontal="right" wrapText="1" readingOrder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4"/>
          <c:order val="4"/>
          <c:tx>
            <c:strRef>
              <c:f>'Wykres 1'!$K$36</c:f>
              <c:strCache>
                <c:ptCount val="1"/>
                <c:pt idx="0">
                  <c:v>Liczba złożonych wniosków ogółem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'Wykres 1'!$L$31:$P$31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'Wykres 1'!$L$36:$P$36</c:f>
              <c:numCache>
                <c:formatCode>General</c:formatCode>
                <c:ptCount val="5"/>
                <c:pt idx="0">
                  <c:v>556</c:v>
                </c:pt>
                <c:pt idx="1">
                  <c:v>593</c:v>
                </c:pt>
                <c:pt idx="2">
                  <c:v>735</c:v>
                </c:pt>
                <c:pt idx="3">
                  <c:v>835</c:v>
                </c:pt>
                <c:pt idx="4">
                  <c:v>898</c:v>
                </c:pt>
              </c:numCache>
            </c:numRef>
          </c:val>
        </c:ser>
        <c:ser>
          <c:idx val="5"/>
          <c:order val="5"/>
          <c:tx>
            <c:strRef>
              <c:f>'Wykres 1'!$K$37</c:f>
              <c:strCache>
                <c:ptCount val="1"/>
                <c:pt idx="0">
                  <c:v>Liczba wniosków spełniających kryteria ogółem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'Wykres 1'!$L$31:$P$31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'Wykres 1'!$L$37:$P$37</c:f>
              <c:numCache>
                <c:formatCode>General</c:formatCode>
                <c:ptCount val="5"/>
                <c:pt idx="0">
                  <c:v>72</c:v>
                </c:pt>
                <c:pt idx="1">
                  <c:v>136</c:v>
                </c:pt>
                <c:pt idx="2">
                  <c:v>170</c:v>
                </c:pt>
                <c:pt idx="3">
                  <c:v>216</c:v>
                </c:pt>
                <c:pt idx="4">
                  <c:v>195</c:v>
                </c:pt>
              </c:numCache>
            </c:numRef>
          </c:val>
        </c:ser>
        <c:ser>
          <c:idx val="6"/>
          <c:order val="6"/>
          <c:tx>
            <c:strRef>
              <c:f>'Wykres 1'!$K$38</c:f>
              <c:strCache>
                <c:ptCount val="1"/>
                <c:pt idx="0">
                  <c:v>Liczba wniosków ujętych do listy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'Wykres 1'!$L$31:$P$31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'Wykres 1'!$L$38:$P$38</c:f>
              <c:numCache>
                <c:formatCode>General</c:formatCode>
                <c:ptCount val="5"/>
                <c:pt idx="0">
                  <c:v>49</c:v>
                </c:pt>
                <c:pt idx="1">
                  <c:v>68</c:v>
                </c:pt>
                <c:pt idx="2">
                  <c:v>124</c:v>
                </c:pt>
                <c:pt idx="3">
                  <c:v>168</c:v>
                </c:pt>
                <c:pt idx="4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'Wykres 1'!$K$39</c:f>
              <c:strCache>
                <c:ptCount val="1"/>
                <c:pt idx="0">
                  <c:v>Liczba faktycznie zawartych umów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'Wykres 1'!$L$31:$P$31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'Wykres 1'!$L$39:$P$39</c:f>
              <c:numCache>
                <c:formatCode>General</c:formatCode>
                <c:ptCount val="5"/>
                <c:pt idx="0">
                  <c:v>42</c:v>
                </c:pt>
                <c:pt idx="1">
                  <c:v>59</c:v>
                </c:pt>
                <c:pt idx="2">
                  <c:v>87</c:v>
                </c:pt>
                <c:pt idx="3">
                  <c:v>93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18728"/>
        <c:axId val="210728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'Wykres 1'!$K$32</c15:sqref>
                        </c15:formulaRef>
                      </c:ext>
                    </c:extLst>
                    <c:strCache>
                      <c:ptCount val="1"/>
                      <c:pt idx="0">
                        <c:v>Liczba wniosków o lokal socjalny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'Wykres 1'!$L$31:$P$31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'Wykres 1'!$L$32:$P$32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345</c:v>
                      </c:pt>
                      <c:pt idx="1">
                        <c:v>327</c:v>
                      </c:pt>
                      <c:pt idx="2">
                        <c:v>398</c:v>
                      </c:pt>
                      <c:pt idx="3">
                        <c:v>398</c:v>
                      </c:pt>
                      <c:pt idx="4">
                        <c:v>503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1'!$K$33</c15:sqref>
                        </c15:formulaRef>
                      </c:ext>
                    </c:extLst>
                    <c:strCache>
                      <c:ptCount val="1"/>
                      <c:pt idx="0">
                        <c:v>Liczba wniosków o l. socjalny spełniających kryteria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1'!$L$31:$P$31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1'!$L$33:$P$33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63</c:v>
                      </c:pt>
                      <c:pt idx="1">
                        <c:v>94</c:v>
                      </c:pt>
                      <c:pt idx="2">
                        <c:v>91</c:v>
                      </c:pt>
                      <c:pt idx="3">
                        <c:v>126</c:v>
                      </c:pt>
                      <c:pt idx="4">
                        <c:v>125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1'!$K$34</c15:sqref>
                        </c15:formulaRef>
                      </c:ext>
                    </c:extLst>
                    <c:strCache>
                      <c:ptCount val="1"/>
                      <c:pt idx="0">
                        <c:v>Liczba wniosków o lokal mieszkalny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1'!$L$31:$P$31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1'!$L$34:$P$34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211</c:v>
                      </c:pt>
                      <c:pt idx="1">
                        <c:v>266</c:v>
                      </c:pt>
                      <c:pt idx="2">
                        <c:v>332</c:v>
                      </c:pt>
                      <c:pt idx="3">
                        <c:v>332</c:v>
                      </c:pt>
                      <c:pt idx="4">
                        <c:v>395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1'!$K$35</c15:sqref>
                        </c15:formulaRef>
                      </c:ext>
                    </c:extLst>
                    <c:strCache>
                      <c:ptCount val="1"/>
                      <c:pt idx="0">
                        <c:v>Liczba wniosków o lokal mieszkalny spełniających kryteria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1'!$L$31:$P$31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'Wykres 1'!$L$35:$P$35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</c:v>
                      </c:pt>
                      <c:pt idx="1">
                        <c:v>42</c:v>
                      </c:pt>
                      <c:pt idx="2">
                        <c:v>79</c:v>
                      </c:pt>
                      <c:pt idx="3">
                        <c:v>90</c:v>
                      </c:pt>
                      <c:pt idx="4">
                        <c:v>70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0818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0728056"/>
        <c:crosses val="autoZero"/>
        <c:auto val="1"/>
        <c:lblAlgn val="ctr"/>
        <c:lblOffset val="100"/>
        <c:noMultiLvlLbl val="0"/>
      </c:catAx>
      <c:valAx>
        <c:axId val="21072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Liczba wniosków wg kategorii/liczba zawartych umów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081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[1]Arkusz1!$A$3</c:f>
              <c:strCache>
                <c:ptCount val="1"/>
                <c:pt idx="0">
                  <c:v>Zasoby mieszkaniowe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cat>
            <c:numRef>
              <c:f>[1]Arkusz1!$B$2:$L$2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[1]Arkusz1!$B$3:$L$3</c:f>
              <c:numCache>
                <c:formatCode>General</c:formatCode>
                <c:ptCount val="11"/>
                <c:pt idx="0">
                  <c:v>-633000</c:v>
                </c:pt>
                <c:pt idx="1">
                  <c:v>-511000</c:v>
                </c:pt>
                <c:pt idx="2">
                  <c:v>-418000</c:v>
                </c:pt>
                <c:pt idx="3">
                  <c:v>-322000</c:v>
                </c:pt>
                <c:pt idx="4">
                  <c:v>-218000</c:v>
                </c:pt>
                <c:pt idx="5">
                  <c:v>-107000</c:v>
                </c:pt>
                <c:pt idx="6">
                  <c:v>7000</c:v>
                </c:pt>
                <c:pt idx="7">
                  <c:v>129000</c:v>
                </c:pt>
                <c:pt idx="8">
                  <c:v>254000</c:v>
                </c:pt>
                <c:pt idx="9">
                  <c:v>380000</c:v>
                </c:pt>
                <c:pt idx="10">
                  <c:v>508000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81552"/>
        <c:axId val="210473080"/>
      </c:areaChart>
      <c:dateAx>
        <c:axId val="2110815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0473080"/>
        <c:crosses val="autoZero"/>
        <c:auto val="0"/>
        <c:lblOffset val="100"/>
        <c:baseTimeUnit val="days"/>
      </c:dateAx>
      <c:valAx>
        <c:axId val="21047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108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53</xdr:row>
      <xdr:rowOff>76200</xdr:rowOff>
    </xdr:from>
    <xdr:to>
      <xdr:col>10</xdr:col>
      <xdr:colOff>1743075</xdr:colOff>
      <xdr:row>61</xdr:row>
      <xdr:rowOff>28575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2153900"/>
          <a:ext cx="50577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1143000</xdr:colOff>
      <xdr:row>42</xdr:row>
      <xdr:rowOff>157162</xdr:rowOff>
    </xdr:from>
    <xdr:to>
      <xdr:col>19</xdr:col>
      <xdr:colOff>266700</xdr:colOff>
      <xdr:row>57</xdr:row>
      <xdr:rowOff>42862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5</xdr:row>
      <xdr:rowOff>100012</xdr:rowOff>
    </xdr:from>
    <xdr:to>
      <xdr:col>11</xdr:col>
      <xdr:colOff>104775</xdr:colOff>
      <xdr:row>19</xdr:row>
      <xdr:rowOff>176212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d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B2">
            <v>2012</v>
          </cell>
          <cell r="C2">
            <v>2013</v>
          </cell>
          <cell r="D2">
            <v>2014</v>
          </cell>
          <cell r="E2">
            <v>2015</v>
          </cell>
          <cell r="F2">
            <v>2016</v>
          </cell>
          <cell r="G2">
            <v>2017</v>
          </cell>
          <cell r="H2">
            <v>2018</v>
          </cell>
          <cell r="I2">
            <v>2019</v>
          </cell>
          <cell r="J2">
            <v>2020</v>
          </cell>
          <cell r="K2">
            <v>2021</v>
          </cell>
          <cell r="L2">
            <v>2022</v>
          </cell>
        </row>
        <row r="3">
          <cell r="A3" t="str">
            <v>Zasoby mieszkaniowe</v>
          </cell>
          <cell r="B3">
            <v>-633000</v>
          </cell>
          <cell r="C3">
            <v>-511000</v>
          </cell>
          <cell r="D3">
            <v>-418000</v>
          </cell>
          <cell r="E3">
            <v>-322000</v>
          </cell>
          <cell r="F3">
            <v>-218000</v>
          </cell>
          <cell r="G3">
            <v>-107000</v>
          </cell>
          <cell r="H3">
            <v>7000</v>
          </cell>
          <cell r="I3">
            <v>129000</v>
          </cell>
          <cell r="J3">
            <v>254000</v>
          </cell>
          <cell r="K3">
            <v>380000</v>
          </cell>
          <cell r="L3">
            <v>508000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3:X41"/>
  <sheetViews>
    <sheetView tabSelected="1" zoomScale="50" zoomScaleNormal="50" workbookViewId="0">
      <selection activeCell="P61" sqref="P61"/>
    </sheetView>
  </sheetViews>
  <sheetFormatPr defaultRowHeight="15" x14ac:dyDescent="0.25"/>
  <cols>
    <col min="10" max="10" width="28.28515625" customWidth="1"/>
    <col min="11" max="11" width="27.42578125" customWidth="1"/>
    <col min="12" max="12" width="9.5703125" customWidth="1"/>
    <col min="18" max="18" width="10" bestFit="1" customWidth="1"/>
  </cols>
  <sheetData>
    <row r="13" spans="11:18" x14ac:dyDescent="0.25">
      <c r="K13" s="16" t="s">
        <v>16</v>
      </c>
      <c r="L13" s="16"/>
      <c r="M13" s="16"/>
      <c r="N13" s="16"/>
      <c r="O13" s="16"/>
      <c r="P13" s="16"/>
    </row>
    <row r="14" spans="11:18" x14ac:dyDescent="0.25">
      <c r="K14" s="1"/>
      <c r="L14" s="1">
        <v>2012</v>
      </c>
      <c r="M14" s="1">
        <v>2013</v>
      </c>
      <c r="N14" s="1">
        <v>2014</v>
      </c>
      <c r="O14" s="1">
        <v>2015</v>
      </c>
      <c r="P14" s="1">
        <v>2016</v>
      </c>
      <c r="R14">
        <v>618781515</v>
      </c>
    </row>
    <row r="15" spans="11:18" x14ac:dyDescent="0.25">
      <c r="K15" s="1" t="s">
        <v>0</v>
      </c>
      <c r="L15" s="1">
        <v>13100</v>
      </c>
      <c r="M15" s="1">
        <v>12833</v>
      </c>
      <c r="N15" s="1">
        <v>12775</v>
      </c>
      <c r="O15" s="1">
        <v>12571</v>
      </c>
      <c r="P15" s="1">
        <v>12388</v>
      </c>
    </row>
    <row r="16" spans="11:18" x14ac:dyDescent="0.25">
      <c r="K16" s="1" t="s">
        <v>1</v>
      </c>
      <c r="L16" s="1">
        <v>864</v>
      </c>
      <c r="M16" s="1">
        <v>1130</v>
      </c>
      <c r="N16" s="1">
        <v>1231</v>
      </c>
      <c r="O16" s="1">
        <v>1306</v>
      </c>
      <c r="P16" s="1">
        <v>1260</v>
      </c>
    </row>
    <row r="18" spans="11:24" x14ac:dyDescent="0.25">
      <c r="L18" s="3" t="s">
        <v>2</v>
      </c>
      <c r="M18" s="3"/>
      <c r="N18" s="3"/>
      <c r="O18" s="3"/>
      <c r="P18" s="3"/>
    </row>
    <row r="19" spans="11:24" x14ac:dyDescent="0.25">
      <c r="L19" s="3">
        <v>2012</v>
      </c>
      <c r="M19" s="3">
        <v>2013</v>
      </c>
      <c r="N19" s="3">
        <v>2014</v>
      </c>
      <c r="O19" s="3">
        <v>2015</v>
      </c>
      <c r="P19" s="3">
        <v>2016</v>
      </c>
    </row>
    <row r="20" spans="11:24" ht="15.75" customHeight="1" x14ac:dyDescent="0.25">
      <c r="L20" s="3">
        <v>128</v>
      </c>
      <c r="M20" s="3">
        <v>198</v>
      </c>
      <c r="N20" s="3">
        <v>0</v>
      </c>
      <c r="O20" s="3">
        <v>0</v>
      </c>
      <c r="P20" s="3">
        <v>62</v>
      </c>
      <c r="S20" s="17" t="s">
        <v>16</v>
      </c>
      <c r="T20" s="17"/>
      <c r="U20" s="17"/>
      <c r="V20" s="17"/>
      <c r="W20" s="17"/>
      <c r="X20" s="17"/>
    </row>
    <row r="21" spans="11:24" x14ac:dyDescent="0.25">
      <c r="L21" s="3" t="s">
        <v>3</v>
      </c>
      <c r="M21" s="3"/>
      <c r="N21" s="3"/>
      <c r="O21" s="3"/>
      <c r="P21" s="3"/>
      <c r="S21" s="18">
        <v>2012</v>
      </c>
      <c r="T21" s="19"/>
      <c r="U21" s="6">
        <v>2013</v>
      </c>
      <c r="V21" s="6">
        <v>2014</v>
      </c>
      <c r="W21" s="6">
        <v>2015</v>
      </c>
      <c r="X21" s="6">
        <v>2016</v>
      </c>
    </row>
    <row r="22" spans="11:24" ht="45" x14ac:dyDescent="0.25">
      <c r="L22" s="3">
        <v>2012</v>
      </c>
      <c r="M22" s="3">
        <v>2013</v>
      </c>
      <c r="N22" s="3">
        <v>2014</v>
      </c>
      <c r="O22" s="3">
        <v>2015</v>
      </c>
      <c r="P22" s="3">
        <v>2016</v>
      </c>
      <c r="S22" s="5" t="s">
        <v>17</v>
      </c>
      <c r="T22" s="6">
        <v>13100</v>
      </c>
      <c r="U22" s="6">
        <v>12833</v>
      </c>
      <c r="V22" s="6">
        <v>12775</v>
      </c>
      <c r="W22" s="6">
        <v>12571</v>
      </c>
      <c r="X22" s="6">
        <v>12388</v>
      </c>
    </row>
    <row r="23" spans="11:24" ht="30" x14ac:dyDescent="0.25">
      <c r="L23" s="3">
        <v>576</v>
      </c>
      <c r="M23" s="3">
        <v>726</v>
      </c>
      <c r="N23" s="3">
        <v>627</v>
      </c>
      <c r="O23" s="3">
        <v>503</v>
      </c>
      <c r="P23" s="3">
        <v>396</v>
      </c>
      <c r="S23" s="5" t="s">
        <v>1</v>
      </c>
      <c r="T23" s="6">
        <v>864</v>
      </c>
      <c r="U23" s="6">
        <v>1130</v>
      </c>
      <c r="V23" s="6">
        <v>1231</v>
      </c>
      <c r="W23" s="6">
        <v>1306</v>
      </c>
      <c r="X23" s="6">
        <v>1260</v>
      </c>
    </row>
    <row r="25" spans="11:24" x14ac:dyDescent="0.25">
      <c r="K25" s="13" t="s">
        <v>5</v>
      </c>
      <c r="L25" s="14"/>
      <c r="M25" s="14"/>
      <c r="N25" s="14"/>
      <c r="O25" s="14"/>
      <c r="P25" s="15"/>
    </row>
    <row r="26" spans="11:24" x14ac:dyDescent="0.25">
      <c r="K26" s="1"/>
      <c r="L26" s="1">
        <v>2012</v>
      </c>
      <c r="M26" s="1">
        <v>2013</v>
      </c>
      <c r="N26" s="1">
        <v>2014</v>
      </c>
      <c r="O26" s="1">
        <v>2015</v>
      </c>
      <c r="P26" s="1">
        <v>2016</v>
      </c>
    </row>
    <row r="27" spans="11:24" ht="79.5" customHeight="1" x14ac:dyDescent="0.25">
      <c r="K27" t="s">
        <v>15</v>
      </c>
      <c r="L27" s="1">
        <v>2844</v>
      </c>
      <c r="M27" s="1">
        <v>2605</v>
      </c>
      <c r="N27" s="1">
        <v>2414</v>
      </c>
      <c r="O27" s="1">
        <v>2432</v>
      </c>
      <c r="P27" s="1">
        <v>2365</v>
      </c>
    </row>
    <row r="28" spans="11:24" ht="30" x14ac:dyDescent="0.25">
      <c r="K28" s="2" t="s">
        <v>6</v>
      </c>
      <c r="L28" s="1">
        <v>140</v>
      </c>
      <c r="M28" s="1">
        <v>183</v>
      </c>
      <c r="N28" s="1">
        <v>143</v>
      </c>
      <c r="O28" s="1">
        <v>142</v>
      </c>
      <c r="P28" s="1">
        <v>92</v>
      </c>
    </row>
    <row r="29" spans="11:24" ht="90" x14ac:dyDescent="0.25">
      <c r="K29" s="2" t="s">
        <v>4</v>
      </c>
    </row>
    <row r="31" spans="11:24" x14ac:dyDescent="0.25">
      <c r="K31" s="1"/>
      <c r="L31" s="1">
        <v>2012</v>
      </c>
      <c r="M31" s="1">
        <v>2013</v>
      </c>
      <c r="N31" s="1">
        <v>2014</v>
      </c>
      <c r="O31" s="1">
        <v>2015</v>
      </c>
      <c r="P31" s="1">
        <v>2016</v>
      </c>
      <c r="Q31" s="8">
        <v>2017</v>
      </c>
      <c r="R31" s="7"/>
    </row>
    <row r="32" spans="11:24" ht="30" x14ac:dyDescent="0.25">
      <c r="K32" s="10" t="s">
        <v>9</v>
      </c>
      <c r="L32" s="8">
        <v>345</v>
      </c>
      <c r="M32" s="8">
        <v>327</v>
      </c>
      <c r="N32" s="8">
        <v>398</v>
      </c>
      <c r="O32" s="8">
        <v>398</v>
      </c>
      <c r="P32" s="8">
        <v>503</v>
      </c>
      <c r="Q32" s="8">
        <v>417</v>
      </c>
      <c r="R32" s="4"/>
    </row>
    <row r="33" spans="11:23" ht="30.75" customHeight="1" x14ac:dyDescent="0.25">
      <c r="K33" s="10" t="s">
        <v>10</v>
      </c>
      <c r="L33" s="8">
        <v>63</v>
      </c>
      <c r="M33" s="8">
        <v>94</v>
      </c>
      <c r="N33" s="8">
        <v>91</v>
      </c>
      <c r="O33" s="8">
        <v>126</v>
      </c>
      <c r="P33" s="8">
        <v>125</v>
      </c>
      <c r="Q33" s="8">
        <v>236</v>
      </c>
    </row>
    <row r="34" spans="11:23" x14ac:dyDescent="0.25">
      <c r="K34" s="11" t="s">
        <v>11</v>
      </c>
      <c r="L34" s="8">
        <v>211</v>
      </c>
      <c r="M34" s="8">
        <v>266</v>
      </c>
      <c r="N34" s="8">
        <v>332</v>
      </c>
      <c r="O34" s="8">
        <v>332</v>
      </c>
      <c r="P34" s="8">
        <v>395</v>
      </c>
      <c r="Q34" s="8">
        <v>439</v>
      </c>
    </row>
    <row r="35" spans="11:23" ht="45" x14ac:dyDescent="0.25">
      <c r="K35" s="10" t="s">
        <v>12</v>
      </c>
      <c r="L35" s="8">
        <v>9</v>
      </c>
      <c r="M35" s="8">
        <v>42</v>
      </c>
      <c r="N35" s="8">
        <v>79</v>
      </c>
      <c r="O35" s="8">
        <v>90</v>
      </c>
      <c r="P35" s="8">
        <v>70</v>
      </c>
      <c r="Q35" s="8">
        <v>254</v>
      </c>
      <c r="S35">
        <f>100/195</f>
        <v>0.51282051282051277</v>
      </c>
    </row>
    <row r="36" spans="11:23" ht="15.75" customHeight="1" x14ac:dyDescent="0.25">
      <c r="K36" s="10" t="s">
        <v>7</v>
      </c>
      <c r="L36" s="1">
        <v>556</v>
      </c>
      <c r="M36" s="1">
        <v>593</v>
      </c>
      <c r="N36" s="1">
        <v>735</v>
      </c>
      <c r="O36" s="1">
        <v>835</v>
      </c>
      <c r="P36" s="1">
        <v>898</v>
      </c>
      <c r="Q36" s="1">
        <v>966</v>
      </c>
    </row>
    <row r="37" spans="11:23" ht="30" customHeight="1" x14ac:dyDescent="0.25">
      <c r="K37" s="10" t="s">
        <v>8</v>
      </c>
      <c r="L37" s="1">
        <v>72</v>
      </c>
      <c r="M37" s="1">
        <v>136</v>
      </c>
      <c r="N37" s="1">
        <v>170</v>
      </c>
      <c r="O37" s="1">
        <v>216</v>
      </c>
      <c r="P37" s="1">
        <v>195</v>
      </c>
      <c r="Q37" s="1">
        <v>490</v>
      </c>
      <c r="R37">
        <f t="shared" ref="R37:V38" si="0">L37/L36</f>
        <v>0.12949640287769784</v>
      </c>
      <c r="S37">
        <f t="shared" si="0"/>
        <v>0.22934232715008432</v>
      </c>
      <c r="T37">
        <f t="shared" si="0"/>
        <v>0.23129251700680273</v>
      </c>
      <c r="U37">
        <f t="shared" si="0"/>
        <v>0.25868263473053893</v>
      </c>
      <c r="V37">
        <f t="shared" si="0"/>
        <v>0.21714922048997773</v>
      </c>
      <c r="W37">
        <f>AVERAGE(R37:V37)</f>
        <v>0.2131926204510203</v>
      </c>
    </row>
    <row r="38" spans="11:23" ht="30" x14ac:dyDescent="0.25">
      <c r="K38" s="10" t="s">
        <v>13</v>
      </c>
      <c r="L38" s="1">
        <v>49</v>
      </c>
      <c r="M38" s="1">
        <v>68</v>
      </c>
      <c r="N38" s="1">
        <v>124</v>
      </c>
      <c r="O38" s="1">
        <v>168</v>
      </c>
      <c r="P38" s="1">
        <v>100</v>
      </c>
      <c r="Q38" s="9" t="s">
        <v>18</v>
      </c>
      <c r="R38">
        <f t="shared" si="0"/>
        <v>0.68055555555555558</v>
      </c>
      <c r="S38">
        <f t="shared" si="0"/>
        <v>0.5</v>
      </c>
      <c r="T38">
        <f t="shared" si="0"/>
        <v>0.72941176470588232</v>
      </c>
      <c r="U38">
        <f t="shared" si="0"/>
        <v>0.77777777777777779</v>
      </c>
      <c r="V38">
        <f t="shared" si="0"/>
        <v>0.51282051282051277</v>
      </c>
      <c r="W38">
        <f>AVERAGE(R38:V38)</f>
        <v>0.6401131221719456</v>
      </c>
    </row>
    <row r="39" spans="11:23" ht="30" x14ac:dyDescent="0.25">
      <c r="K39" s="10" t="s">
        <v>14</v>
      </c>
      <c r="L39" s="1">
        <v>42</v>
      </c>
      <c r="M39" s="1">
        <v>59</v>
      </c>
      <c r="N39" s="1">
        <v>87</v>
      </c>
      <c r="O39" s="1">
        <v>93</v>
      </c>
      <c r="P39" s="1">
        <v>88</v>
      </c>
      <c r="Q39" s="9" t="s">
        <v>18</v>
      </c>
      <c r="R39">
        <f>L39/L37</f>
        <v>0.58333333333333337</v>
      </c>
      <c r="S39">
        <f>M39/M37</f>
        <v>0.43382352941176472</v>
      </c>
      <c r="T39">
        <f>N39/N37</f>
        <v>0.5117647058823529</v>
      </c>
      <c r="U39">
        <f>O39/O37</f>
        <v>0.43055555555555558</v>
      </c>
      <c r="V39">
        <f>P39/P37</f>
        <v>0.45128205128205129</v>
      </c>
      <c r="W39">
        <f>AVERAGE(R39:V39)</f>
        <v>0.48215183509301152</v>
      </c>
    </row>
    <row r="40" spans="11:23" x14ac:dyDescent="0.25">
      <c r="M40">
        <f>L39/L37</f>
        <v>0.58333333333333337</v>
      </c>
      <c r="N40">
        <f>M39/M37</f>
        <v>0.43382352941176472</v>
      </c>
      <c r="O40">
        <f>N39/N37</f>
        <v>0.5117647058823529</v>
      </c>
      <c r="P40">
        <f>O39/O37</f>
        <v>0.43055555555555558</v>
      </c>
      <c r="Q40">
        <f>P39/P37</f>
        <v>0.45128205128205129</v>
      </c>
      <c r="R40">
        <f>AVERAGE(M40:Q40)</f>
        <v>0.48215183509301152</v>
      </c>
    </row>
    <row r="41" spans="11:23" x14ac:dyDescent="0.25">
      <c r="M41">
        <f>L39/L36</f>
        <v>7.5539568345323743E-2</v>
      </c>
      <c r="N41">
        <f>M39/M36</f>
        <v>9.949409780775717E-2</v>
      </c>
      <c r="O41">
        <f>N39/N36</f>
        <v>0.11836734693877551</v>
      </c>
      <c r="P41">
        <f>O39/O36</f>
        <v>0.11137724550898204</v>
      </c>
      <c r="Q41">
        <f>P39/P36</f>
        <v>9.7995545657015584E-2</v>
      </c>
      <c r="R41">
        <f>AVERAGE(M41:Q41)</f>
        <v>0.10055476085157081</v>
      </c>
    </row>
  </sheetData>
  <mergeCells count="4">
    <mergeCell ref="K25:P25"/>
    <mergeCell ref="K13:P13"/>
    <mergeCell ref="S20:X20"/>
    <mergeCell ref="S21:T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"/>
  <sheetViews>
    <sheetView workbookViewId="0">
      <selection activeCell="O11" sqref="O11"/>
    </sheetView>
  </sheetViews>
  <sheetFormatPr defaultRowHeight="15" x14ac:dyDescent="0.25"/>
  <sheetData>
    <row r="2" spans="1:12" x14ac:dyDescent="0.25">
      <c r="B2">
        <v>2012</v>
      </c>
      <c r="C2">
        <v>2013</v>
      </c>
      <c r="D2">
        <v>2014</v>
      </c>
      <c r="E2">
        <v>2015</v>
      </c>
      <c r="F2">
        <v>2016</v>
      </c>
      <c r="G2">
        <v>2017</v>
      </c>
      <c r="H2">
        <v>2018</v>
      </c>
      <c r="I2">
        <v>2019</v>
      </c>
      <c r="J2">
        <v>2020</v>
      </c>
      <c r="K2">
        <v>2021</v>
      </c>
      <c r="L2">
        <v>2022</v>
      </c>
    </row>
    <row r="3" spans="1:12" x14ac:dyDescent="0.25">
      <c r="A3" t="s">
        <v>19</v>
      </c>
      <c r="B3" s="12">
        <v>-633000</v>
      </c>
      <c r="C3" s="12">
        <v>-511000</v>
      </c>
      <c r="D3" s="12">
        <v>-418000</v>
      </c>
      <c r="E3" s="12">
        <v>-322000</v>
      </c>
      <c r="F3" s="12">
        <v>-218000</v>
      </c>
      <c r="G3" s="12">
        <v>-107000</v>
      </c>
      <c r="H3" s="12">
        <v>7000</v>
      </c>
      <c r="I3" s="12">
        <v>129000</v>
      </c>
      <c r="J3" s="12">
        <v>254000</v>
      </c>
      <c r="K3" s="12">
        <v>380000</v>
      </c>
      <c r="L3" s="12">
        <v>508000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2017-03-13T20:52:16Z</dcterms:created>
  <dcterms:modified xsi:type="dcterms:W3CDTF">2017-06-27T16:23:36Z</dcterms:modified>
</cp:coreProperties>
</file>